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elaH\Desktop\2022\OGW\2024\PUBLICACIONES EN PORTALES\CUENTA PUBLICA\4TO TRIMESTRE\REPORTES\FORMATOS\"/>
    </mc:Choice>
  </mc:AlternateContent>
  <xr:revisionPtr revIDLastSave="0" documentId="13_ncr:1_{A60D285F-8921-4A4B-84CB-EF4187B3F8B4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38640" windowHeight="1584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D8" i="1"/>
  <c r="C8" i="1"/>
  <c r="C18" i="1" s="1"/>
  <c r="C19" i="1" s="1"/>
  <c r="C20" i="1" s="1"/>
  <c r="C27" i="1" s="1"/>
  <c r="D18" i="1" l="1"/>
  <c r="D19" i="1" s="1"/>
  <c r="D20" i="1" s="1"/>
  <c r="D27" i="1" s="1"/>
  <c r="E18" i="1"/>
  <c r="E19" i="1" s="1"/>
  <c r="E20" i="1" s="1"/>
  <c r="E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<sst xmlns="http://schemas.openxmlformats.org/spreadsheetml/2006/main" count="70" uniqueCount="46">
  <si>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</si>
  <si>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</si>
  <si>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</si>
  <si>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</si>
  <si>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</si>
  <si>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</si>
  <si>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</si>
  <si>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</si>
  <si>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</si>
  <si>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</si>
  <si>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</si>
  <si>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</si>
  <si>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</si>
  <si>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</si>
  <si>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</si>
  <si>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</si>
  <si>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</si>
  <si>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</si>
  <si>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</si>
  <si>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</si>
  <si>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</si>
  <si>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</si>
  <si>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</si>
  <si>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</si>
  <si>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</si>
  <si>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</si>
  <si>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</si>
  <si>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</si>
  <si>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</si>
  <si>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</si>
  <si>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</si>
  <si>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</si>
  <si>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</si>
  <si>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</si>
  <si>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</si>
  <si>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</si>
  <si>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</si>
  <si>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</si>
  <si>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</si>
  <si>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</si>
  <si>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</si>
  <si>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</si>
  <si>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</si>
  <si>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</si>
  <si>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JUNTA CENTRAL DE AGUA Y SANEAMIENTO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</si>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</sst>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66</xdr:row>
      <xdr:rowOff>148166</xdr:rowOff>
    </xdr:from>
    <xdr:to>
      <xdr:col>4</xdr:col>
      <xdr:colOff>1143000</xdr:colOff>
      <xdr:row>70</xdr:row>
      <xdr:rowOff>82601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2CD969-9E96-4358-B69B-036B58695A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1" t="51357" r="63828" b="42441"/>
        <a:stretch/>
      </xdr:blipFill>
      <xdr:spPr bwMode="auto">
        <a:xfrm>
          <a:off x="254000" y="15938499"/>
          <a:ext cx="6836833" cy="6964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E72" sqref="B2:E72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574863462.98000002</v>
      </c>
      <c r="D8" s="5">
        <f t="shared" ref="D8:E8" si="0">SUM(D9:D11)</f>
        <v>577583292.68000007</v>
      </c>
      <c r="E8" s="5">
        <f t="shared" si="0"/>
        <v>577583292.68000007</v>
      </c>
    </row>
    <row r="9" spans="2:5" x14ac:dyDescent="0.25">
      <c r="B9" s="28" t="s">
        <v>9</v>
      </c>
      <c r="C9" s="33">
        <v>505208340.98000002</v>
      </c>
      <c r="D9" s="33">
        <v>507928170.68000001</v>
      </c>
      <c r="E9" s="33">
        <v>507928170.68000001</v>
      </c>
    </row>
    <row r="10" spans="2:5" x14ac:dyDescent="0.25">
      <c r="B10" s="28" t="s">
        <v>10</v>
      </c>
      <c r="C10" s="33">
        <v>69655122</v>
      </c>
      <c r="D10" s="33">
        <v>69655122</v>
      </c>
      <c r="E10" s="33">
        <v>69655122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681465340.60000002</v>
      </c>
      <c r="D12" s="5">
        <f>SUM(D13+D14)</f>
        <v>652154571.88999999</v>
      </c>
      <c r="E12" s="5">
        <f>SUM(E13+E14)</f>
        <v>627249912.38</v>
      </c>
    </row>
    <row r="13" spans="2:5" ht="24" x14ac:dyDescent="0.25">
      <c r="B13" s="28" t="s">
        <v>13</v>
      </c>
      <c r="C13" s="33">
        <v>561810218.60000002</v>
      </c>
      <c r="D13" s="33">
        <v>556877770.12</v>
      </c>
      <c r="E13" s="33">
        <v>531973110.61000001</v>
      </c>
    </row>
    <row r="14" spans="2:5" ht="24" x14ac:dyDescent="0.25">
      <c r="B14" s="28" t="s">
        <v>14</v>
      </c>
      <c r="C14" s="33">
        <v>119655122</v>
      </c>
      <c r="D14" s="33">
        <v>95276801.769999996</v>
      </c>
      <c r="E14" s="33">
        <v>95276801.769999996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76618183.260000005</v>
      </c>
      <c r="E15" s="5">
        <f t="shared" si="1"/>
        <v>59367013.270000003</v>
      </c>
    </row>
    <row r="16" spans="2:5" ht="24" x14ac:dyDescent="0.25">
      <c r="B16" s="28" t="s">
        <v>16</v>
      </c>
      <c r="C16" s="35">
        <v>0</v>
      </c>
      <c r="D16" s="33">
        <v>76618183.260000005</v>
      </c>
      <c r="E16" s="33">
        <v>59367013.270000003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-106601877.62</v>
      </c>
      <c r="D18" s="5">
        <f t="shared" ref="D18:E18" si="2">D8-D12+D15</f>
        <v>2046904.0500000864</v>
      </c>
      <c r="E18" s="5">
        <f t="shared" si="2"/>
        <v>9700393.5700000748</v>
      </c>
    </row>
    <row r="19" spans="2:5" ht="24" x14ac:dyDescent="0.25">
      <c r="B19" s="27" t="s">
        <v>19</v>
      </c>
      <c r="C19" s="5">
        <f>C18-C11</f>
        <v>-106601877.62</v>
      </c>
      <c r="D19" s="5">
        <f t="shared" ref="D19:E19" si="3">D18-D11</f>
        <v>2046904.0500000864</v>
      </c>
      <c r="E19" s="5">
        <f t="shared" si="3"/>
        <v>9700393.5700000748</v>
      </c>
    </row>
    <row r="20" spans="2:5" ht="24.75" thickBot="1" x14ac:dyDescent="0.3">
      <c r="B20" s="29" t="s">
        <v>20</v>
      </c>
      <c r="C20" s="7">
        <f>C19-C15</f>
        <v>-106601877.62</v>
      </c>
      <c r="D20" s="7">
        <f t="shared" ref="D20:E20" si="4">D19-D15</f>
        <v>-74571279.209999919</v>
      </c>
      <c r="E20" s="7">
        <f t="shared" si="4"/>
        <v>-49666619.699999928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-106601877.62</v>
      </c>
      <c r="D27" s="5">
        <f t="shared" ref="D27:E27" si="6">D20+D24</f>
        <v>-74571279.209999919</v>
      </c>
      <c r="E27" s="5">
        <f t="shared" si="6"/>
        <v>-49666619.699999928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505208340.98000002</v>
      </c>
      <c r="D45" s="22">
        <f t="shared" ref="D45:E45" si="10">D9</f>
        <v>507928170.68000001</v>
      </c>
      <c r="E45" s="22">
        <f t="shared" si="10"/>
        <v>507928170.68000001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561810218.60000002</v>
      </c>
      <c r="D49" s="22">
        <f t="shared" ref="D49:E49" si="14">D13</f>
        <v>556877770.12</v>
      </c>
      <c r="E49" s="22">
        <f t="shared" si="14"/>
        <v>531973110.61000001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76618183.260000005</v>
      </c>
      <c r="E50" s="22">
        <f t="shared" si="15"/>
        <v>59367013.270000003</v>
      </c>
    </row>
    <row r="51" spans="2:6" ht="24" x14ac:dyDescent="0.25">
      <c r="B51" s="27" t="s">
        <v>38</v>
      </c>
      <c r="C51" s="21">
        <f>C45+C46-C49+C50</f>
        <v>-56601877.620000005</v>
      </c>
      <c r="D51" s="21">
        <f t="shared" ref="D51:E51" si="16">D45+D46-D49+D50</f>
        <v>27668583.820000008</v>
      </c>
      <c r="E51" s="21">
        <f t="shared" si="16"/>
        <v>35322073.339999996</v>
      </c>
      <c r="F51" s="25"/>
    </row>
    <row r="52" spans="2:6" ht="24.75" thickBot="1" x14ac:dyDescent="0.3">
      <c r="B52" s="27" t="s">
        <v>39</v>
      </c>
      <c r="C52" s="21">
        <f>C51-C46</f>
        <v>-56601877.620000005</v>
      </c>
      <c r="D52" s="21">
        <f t="shared" ref="D52:E52" si="17">D51-D46</f>
        <v>27668583.820000008</v>
      </c>
      <c r="E52" s="21">
        <f t="shared" si="17"/>
        <v>35322073.339999996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69655122</v>
      </c>
      <c r="D57" s="22">
        <f t="shared" ref="D57:E57" si="18">D10</f>
        <v>69655122</v>
      </c>
      <c r="E57" s="22">
        <f t="shared" si="18"/>
        <v>69655122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119655122</v>
      </c>
      <c r="D61" s="22">
        <f t="shared" ref="D61:E61" si="22">D14</f>
        <v>95276801.769999996</v>
      </c>
      <c r="E61" s="22">
        <f t="shared" si="22"/>
        <v>95276801.769999996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-50000000</v>
      </c>
      <c r="D63" s="21">
        <f t="shared" ref="D63:E63" si="24">D57+D58-D61+D62</f>
        <v>-25621679.769999996</v>
      </c>
      <c r="E63" s="21">
        <f t="shared" si="24"/>
        <v>-25621679.769999996</v>
      </c>
    </row>
    <row r="64" spans="2:6" ht="24.75" thickBot="1" x14ac:dyDescent="0.3">
      <c r="B64" s="29" t="s">
        <v>43</v>
      </c>
      <c r="C64" s="32">
        <f>C63-C58</f>
        <v>-50000000</v>
      </c>
      <c r="D64" s="32">
        <f t="shared" ref="D64:E64" si="25">D63-D58</f>
        <v>-25621679.769999996</v>
      </c>
      <c r="E64" s="32">
        <f t="shared" si="25"/>
        <v>-25621679.769999996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3622047244094491" right="0.23622047244094491" top="0.74803149606299213" bottom="0.74803149606299213" header="0.31496062992125984" footer="0.31496062992125984"/>
  <pageSetup scale="95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Daniván A</cp:lastModifiedBy>
  <cp:lastPrinted>2025-01-29T15:26:54Z</cp:lastPrinted>
  <dcterms:created xsi:type="dcterms:W3CDTF">2020-01-08T20:37:56Z</dcterms:created>
  <dcterms:modified xsi:type="dcterms:W3CDTF">2025-01-29T15:27:24Z</dcterms:modified>
</cp:coreProperties>
</file>